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4 от 30.08.2024\"/>
    </mc:Choice>
  </mc:AlternateContent>
  <bookViews>
    <workbookView xWindow="0" yWindow="0" windowWidth="11400" windowHeight="5895"/>
  </bookViews>
  <sheets>
    <sheet name="прил 2СМП конс,эвак" sheetId="3" r:id="rId1"/>
    <sheet name="прил 1АПП ЗПТ" sheetId="4" r:id="rId2"/>
  </sheets>
  <definedNames>
    <definedName name="_xlnm._FilterDatabase" localSheetId="1" hidden="1">'прил 1АПП ЗПТ'!$B$1:$B$65</definedName>
    <definedName name="_xlnm._FilterDatabase" localSheetId="0" hidden="1">'прил 2СМП конс,эвак'!$B$1:$B$79</definedName>
    <definedName name="_xlnm.Print_Area" localSheetId="1">'прил 1АПП ЗПТ'!$A$1:$H$12</definedName>
    <definedName name="_xlnm.Print_Area" localSheetId="0">'прил 2СМП конс,эвак'!$A$1:$H$26</definedName>
  </definedNames>
  <calcPr calcId="162913" refMode="R1C1"/>
</workbook>
</file>

<file path=xl/calcChain.xml><?xml version="1.0" encoding="utf-8"?>
<calcChain xmlns="http://schemas.openxmlformats.org/spreadsheetml/2006/main">
  <c r="D12" i="4" l="1"/>
  <c r="E12" i="4"/>
  <c r="F12" i="4"/>
  <c r="G12" i="4"/>
  <c r="H12" i="4"/>
  <c r="C12" i="4"/>
  <c r="H11" i="4"/>
  <c r="G11" i="4"/>
  <c r="F11" i="4"/>
  <c r="E11" i="4"/>
  <c r="H10" i="4"/>
  <c r="G10" i="4"/>
  <c r="H9" i="4"/>
  <c r="G9" i="4"/>
  <c r="H8" i="4"/>
  <c r="G8" i="4"/>
  <c r="H7" i="4"/>
  <c r="G7" i="4"/>
  <c r="F6" i="4"/>
  <c r="E6" i="4"/>
  <c r="D6" i="4"/>
  <c r="C6" i="4"/>
  <c r="G6" i="4" l="1"/>
  <c r="H6" i="4"/>
  <c r="D26" i="3"/>
  <c r="E26" i="3"/>
  <c r="F26" i="3"/>
  <c r="G26" i="3"/>
  <c r="H26" i="3"/>
  <c r="C26" i="3"/>
  <c r="C6" i="3"/>
  <c r="D6" i="3"/>
  <c r="E6" i="3"/>
  <c r="F6" i="3"/>
  <c r="C20" i="3"/>
  <c r="D20" i="3"/>
  <c r="E20" i="3"/>
  <c r="F20" i="3"/>
  <c r="H25" i="3"/>
  <c r="G25" i="3"/>
  <c r="H24" i="3"/>
  <c r="G24" i="3"/>
  <c r="H23" i="3"/>
  <c r="G23" i="3"/>
  <c r="H22" i="3"/>
  <c r="G22" i="3"/>
  <c r="H21" i="3"/>
  <c r="G21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H7" i="3"/>
  <c r="H6" i="3" s="1"/>
  <c r="G7" i="3"/>
  <c r="G6" i="3" s="1"/>
  <c r="G20" i="3" l="1"/>
  <c r="H20" i="3"/>
</calcChain>
</file>

<file path=xl/sharedStrings.xml><?xml version="1.0" encoding="utf-8"?>
<sst xmlns="http://schemas.openxmlformats.org/spreadsheetml/2006/main" count="58" uniqueCount="32">
  <si>
    <t>Код МОЕР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</si>
  <si>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</si>
  <si>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</si>
  <si>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</si>
  <si>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</si>
  <si>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</si>
  <si>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</si>
  <si>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</si>
  <si>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</si>
  <si>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</si>
  <si>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</si>
  <si>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</si>
  <si>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>ЗС</t>
  </si>
  <si>
    <t>560001</t>
  </si>
  <si>
    <t>ГАУЗ «ООКБ им. В.И. Войнова»</t>
  </si>
  <si>
    <t>Август 2024 г.</t>
  </si>
  <si>
    <t>Сентябрь 2024 г.</t>
  </si>
  <si>
    <t>Октябрь 2024 г.</t>
  </si>
  <si>
    <t>Ноябрь 2024 г.</t>
  </si>
  <si>
    <t>Декабрь 2024 г.</t>
  </si>
  <si>
    <t>МО//период</t>
  </si>
  <si>
    <t xml:space="preserve">Корректировка объемов предоставления скорой медицинской помощи по блоку  "СМП консультация, эвакуация"  на 2024г. </t>
  </si>
  <si>
    <t>СМП конс.; эвак.</t>
  </si>
  <si>
    <t>ГАУЗ «ОДКБ»</t>
  </si>
  <si>
    <t>Итого по корректировке</t>
  </si>
  <si>
    <t xml:space="preserve">Корректировка объемов предоставления амбулаторно-поликлинической медицинской помощи по блоку  "АПП ЗПТ"  на 2024г. </t>
  </si>
  <si>
    <t>ООО «МедИнвестКор»</t>
  </si>
  <si>
    <t>АПП ЗПТ</t>
  </si>
  <si>
    <t>МТР</t>
  </si>
  <si>
    <t>АПП(обращения)</t>
  </si>
  <si>
    <t xml:space="preserve">Приложение 1 к протоколу заседания  Комиссии по разработке ТП ОМС № 14 от 02.09.2024г.   </t>
  </si>
  <si>
    <t xml:space="preserve">Приложение 2 к протоколу заседания  Комиссии по разработке ТП ОМС № 14 от 02.09.2024г.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</si>
</sst>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11" x14ac:knownFonts="1">
    <font>
      <sz val="8"/>
      <name val="Arial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Arial"/>
      <family val="2"/>
    </font>
    <font>
      <b/>
      <sz val="8"/>
      <color indexed="59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left" vertical="top" wrapText="1" indent="2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1" fontId="3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left"/>
    </xf>
    <xf numFmtId="4" fontId="6" fillId="0" borderId="0" xfId="0" applyNumberFormat="1" applyFont="1" applyAlignment="1">
      <alignment horizontal="left"/>
    </xf>
    <xf numFmtId="0" fontId="7" fillId="3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 indent="1"/>
    </xf>
    <xf numFmtId="0" fontId="8" fillId="4" borderId="3" xfId="0" applyNumberFormat="1" applyFont="1" applyFill="1" applyBorder="1" applyAlignment="1">
      <alignment vertical="top" wrapText="1"/>
    </xf>
    <xf numFmtId="4" fontId="7" fillId="4" borderId="1" xfId="0" applyNumberFormat="1" applyFont="1" applyFill="1" applyBorder="1" applyAlignment="1">
      <alignment horizontal="right" vertical="top" wrapText="1"/>
    </xf>
    <xf numFmtId="3" fontId="7" fillId="4" borderId="1" xfId="0" applyNumberFormat="1" applyFont="1" applyFill="1" applyBorder="1" applyAlignment="1">
      <alignment horizontal="right" vertical="top" wrapText="1"/>
    </xf>
    <xf numFmtId="4" fontId="7" fillId="4" borderId="11" xfId="0" applyNumberFormat="1" applyFont="1" applyFill="1" applyBorder="1" applyAlignment="1">
      <alignment horizontal="right" vertical="top" wrapText="1"/>
    </xf>
    <xf numFmtId="3" fontId="7" fillId="4" borderId="11" xfId="0" applyNumberFormat="1" applyFont="1" applyFill="1" applyBorder="1" applyAlignment="1">
      <alignment horizontal="right" vertical="top" wrapText="1"/>
    </xf>
    <xf numFmtId="165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4" borderId="10" xfId="0" applyNumberFormat="1" applyFont="1" applyFill="1" applyBorder="1" applyAlignment="1">
      <alignment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9" fillId="3" borderId="7" xfId="0" applyNumberFormat="1" applyFont="1" applyFill="1" applyBorder="1" applyAlignment="1">
      <alignment horizontal="center" vertical="top" wrapText="1"/>
    </xf>
    <xf numFmtId="0" fontId="9" fillId="3" borderId="8" xfId="0" applyNumberFormat="1" applyFont="1" applyFill="1" applyBorder="1" applyAlignment="1">
      <alignment horizontal="center" vertical="top" wrapText="1"/>
    </xf>
    <xf numFmtId="0" fontId="9" fillId="3" borderId="9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zoomScale="130" zoomScaleNormal="100" zoomScaleSheetLayoutView="130" workbookViewId="0">
      <selection activeCell="L10" sqref="L10"/>
    </sheetView>
  </sheetViews>
  <sheetFormatPr defaultColWidth="10.5" defaultRowHeight="11.25" x14ac:dyDescent="0.2"/>
  <cols>
    <col min="1" max="1" width="10.5" style="15" customWidth="1"/>
    <col min="2" max="2" width="24.1640625" style="15" customWidth="1"/>
    <col min="3" max="3" width="15.6640625" style="15" customWidth="1"/>
    <col min="4" max="4" width="7.83203125" style="15" customWidth="1"/>
    <col min="5" max="5" width="15.33203125" style="16" customWidth="1"/>
    <col min="6" max="6" width="7.83203125" style="15" customWidth="1"/>
    <col min="7" max="7" width="15.83203125" style="16" customWidth="1"/>
    <col min="8" max="8" width="7.83203125" style="15" customWidth="1"/>
    <col min="9" max="16384" width="10.5" style="7"/>
  </cols>
  <sheetData>
    <row r="1" spans="1:8" s="2" customFormat="1" ht="39.75" customHeight="1" x14ac:dyDescent="0.2">
      <c r="A1" s="1"/>
      <c r="E1" s="3"/>
      <c r="F1" s="35" t="s">
        <v>31</v>
      </c>
      <c r="G1" s="35"/>
      <c r="H1" s="35"/>
    </row>
    <row r="2" spans="1:8" s="4" customFormat="1" ht="36" customHeight="1" x14ac:dyDescent="0.2">
      <c r="A2" s="36" t="s">
        <v>21</v>
      </c>
      <c r="B2" s="36"/>
      <c r="C2" s="36"/>
      <c r="D2" s="36"/>
      <c r="E2" s="36"/>
      <c r="F2" s="36"/>
      <c r="G2" s="36"/>
      <c r="H2" s="36"/>
    </row>
    <row r="3" spans="1:8" s="5" customFormat="1" ht="26.25" customHeight="1" x14ac:dyDescent="0.2">
      <c r="A3" s="37" t="s">
        <v>0</v>
      </c>
      <c r="B3" s="38" t="s">
        <v>20</v>
      </c>
      <c r="C3" s="39" t="s">
        <v>8</v>
      </c>
      <c r="D3" s="39"/>
      <c r="E3" s="40" t="s">
        <v>9</v>
      </c>
      <c r="F3" s="40"/>
      <c r="G3" s="39" t="s">
        <v>10</v>
      </c>
      <c r="H3" s="39"/>
    </row>
    <row r="4" spans="1:8" s="5" customFormat="1" ht="34.5" customHeight="1" x14ac:dyDescent="0.2">
      <c r="A4" s="37"/>
      <c r="B4" s="38"/>
      <c r="C4" s="6" t="s">
        <v>11</v>
      </c>
      <c r="D4" s="6" t="s">
        <v>12</v>
      </c>
      <c r="E4" s="6" t="s">
        <v>11</v>
      </c>
      <c r="F4" s="6" t="s">
        <v>12</v>
      </c>
      <c r="G4" s="6" t="s">
        <v>11</v>
      </c>
      <c r="H4" s="6" t="s">
        <v>12</v>
      </c>
    </row>
    <row r="5" spans="1:8" ht="12.75" customHeight="1" x14ac:dyDescent="0.2">
      <c r="A5" s="17" t="s">
        <v>13</v>
      </c>
      <c r="B5" s="29" t="s">
        <v>14</v>
      </c>
      <c r="C5" s="30"/>
      <c r="D5" s="30"/>
      <c r="E5" s="30"/>
      <c r="F5" s="30"/>
      <c r="G5" s="30"/>
      <c r="H5" s="31"/>
    </row>
    <row r="6" spans="1:8" x14ac:dyDescent="0.2">
      <c r="A6" s="18"/>
      <c r="B6" s="19" t="s">
        <v>22</v>
      </c>
      <c r="C6" s="20">
        <f t="shared" ref="C6:F6" si="0">SUM(C7:C18)</f>
        <v>22540006</v>
      </c>
      <c r="D6" s="21">
        <f t="shared" si="0"/>
        <v>946</v>
      </c>
      <c r="E6" s="20">
        <f t="shared" si="0"/>
        <v>-1429600.0000000002</v>
      </c>
      <c r="F6" s="21">
        <f t="shared" si="0"/>
        <v>-60</v>
      </c>
      <c r="G6" s="20">
        <f>SUM(G7:G18)</f>
        <v>21110405.999999996</v>
      </c>
      <c r="H6" s="21">
        <f>SUM(H7:H18)</f>
        <v>886</v>
      </c>
    </row>
    <row r="7" spans="1:8" x14ac:dyDescent="0.2">
      <c r="A7" s="8"/>
      <c r="B7" s="9" t="s">
        <v>1</v>
      </c>
      <c r="C7" s="10">
        <v>1882304.94</v>
      </c>
      <c r="D7" s="11">
        <v>79</v>
      </c>
      <c r="E7" s="10">
        <v>0</v>
      </c>
      <c r="F7" s="12">
        <v>0</v>
      </c>
      <c r="G7" s="13">
        <f>E7+C7</f>
        <v>1882304.94</v>
      </c>
      <c r="H7" s="14">
        <f>F7+D7</f>
        <v>79</v>
      </c>
    </row>
    <row r="8" spans="1:8" x14ac:dyDescent="0.2">
      <c r="A8" s="8"/>
      <c r="B8" s="9" t="s">
        <v>2</v>
      </c>
      <c r="C8" s="10">
        <v>1882304.94</v>
      </c>
      <c r="D8" s="11">
        <v>79</v>
      </c>
      <c r="E8" s="10">
        <v>0</v>
      </c>
      <c r="F8" s="12">
        <v>0</v>
      </c>
      <c r="G8" s="13">
        <f t="shared" ref="G8:G18" si="1">E8+C8</f>
        <v>1882304.94</v>
      </c>
      <c r="H8" s="14">
        <f t="shared" ref="H8:H18" si="2">F8+D8</f>
        <v>79</v>
      </c>
    </row>
    <row r="9" spans="1:8" x14ac:dyDescent="0.2">
      <c r="A9" s="8"/>
      <c r="B9" s="9" t="s">
        <v>3</v>
      </c>
      <c r="C9" s="10">
        <v>1882304.94</v>
      </c>
      <c r="D9" s="11">
        <v>79</v>
      </c>
      <c r="E9" s="10">
        <v>-43580.38</v>
      </c>
      <c r="F9" s="12">
        <v>-2</v>
      </c>
      <c r="G9" s="13">
        <f t="shared" si="1"/>
        <v>1838724.56</v>
      </c>
      <c r="H9" s="14">
        <f t="shared" si="2"/>
        <v>77</v>
      </c>
    </row>
    <row r="10" spans="1:8" x14ac:dyDescent="0.2">
      <c r="A10" s="8"/>
      <c r="B10" s="9" t="s">
        <v>4</v>
      </c>
      <c r="C10" s="10">
        <v>1882304.94</v>
      </c>
      <c r="D10" s="11">
        <v>79</v>
      </c>
      <c r="E10" s="10">
        <v>-5324.83</v>
      </c>
      <c r="F10" s="12">
        <v>0</v>
      </c>
      <c r="G10" s="13">
        <f t="shared" si="1"/>
        <v>1876980.1099999999</v>
      </c>
      <c r="H10" s="14">
        <f t="shared" si="2"/>
        <v>79</v>
      </c>
    </row>
    <row r="11" spans="1:8" x14ac:dyDescent="0.2">
      <c r="A11" s="8"/>
      <c r="B11" s="9" t="s">
        <v>5</v>
      </c>
      <c r="C11" s="10">
        <v>1882304.94</v>
      </c>
      <c r="D11" s="11">
        <v>79</v>
      </c>
      <c r="E11" s="10">
        <v>-286767.82</v>
      </c>
      <c r="F11" s="12">
        <v>-23</v>
      </c>
      <c r="G11" s="13">
        <f t="shared" si="1"/>
        <v>1595537.1199999999</v>
      </c>
      <c r="H11" s="14">
        <f t="shared" si="2"/>
        <v>56</v>
      </c>
    </row>
    <row r="12" spans="1:8" x14ac:dyDescent="0.2">
      <c r="A12" s="8"/>
      <c r="B12" s="9" t="s">
        <v>6</v>
      </c>
      <c r="C12" s="10">
        <v>1882304.94</v>
      </c>
      <c r="D12" s="11">
        <v>79</v>
      </c>
      <c r="E12" s="10">
        <v>-730407.66</v>
      </c>
      <c r="F12" s="12">
        <v>-26</v>
      </c>
      <c r="G12" s="13">
        <f t="shared" si="1"/>
        <v>1151897.2799999998</v>
      </c>
      <c r="H12" s="14">
        <f t="shared" si="2"/>
        <v>53</v>
      </c>
    </row>
    <row r="13" spans="1:8" x14ac:dyDescent="0.2">
      <c r="A13" s="8"/>
      <c r="B13" s="9" t="s">
        <v>7</v>
      </c>
      <c r="C13" s="10">
        <v>1882304.94</v>
      </c>
      <c r="D13" s="11">
        <v>79</v>
      </c>
      <c r="E13" s="10">
        <v>-113641.05</v>
      </c>
      <c r="F13" s="12">
        <v>-5</v>
      </c>
      <c r="G13" s="13">
        <f t="shared" si="1"/>
        <v>1768663.89</v>
      </c>
      <c r="H13" s="14">
        <f t="shared" si="2"/>
        <v>74</v>
      </c>
    </row>
    <row r="14" spans="1:8" x14ac:dyDescent="0.2">
      <c r="A14" s="8"/>
      <c r="B14" s="9" t="s">
        <v>15</v>
      </c>
      <c r="C14" s="10">
        <v>1882304.94</v>
      </c>
      <c r="D14" s="11">
        <v>79</v>
      </c>
      <c r="E14" s="10">
        <v>-62469.57</v>
      </c>
      <c r="F14" s="12">
        <v>-1</v>
      </c>
      <c r="G14" s="13">
        <f t="shared" si="1"/>
        <v>1819835.3699999999</v>
      </c>
      <c r="H14" s="14">
        <f t="shared" si="2"/>
        <v>78</v>
      </c>
    </row>
    <row r="15" spans="1:8" x14ac:dyDescent="0.2">
      <c r="A15" s="8"/>
      <c r="B15" s="9" t="s">
        <v>16</v>
      </c>
      <c r="C15" s="10">
        <v>1882304.94</v>
      </c>
      <c r="D15" s="11">
        <v>79</v>
      </c>
      <c r="E15" s="10">
        <v>-62469.57</v>
      </c>
      <c r="F15" s="12">
        <v>-1</v>
      </c>
      <c r="G15" s="13">
        <f t="shared" si="1"/>
        <v>1819835.3699999999</v>
      </c>
      <c r="H15" s="14">
        <f t="shared" si="2"/>
        <v>78</v>
      </c>
    </row>
    <row r="16" spans="1:8" x14ac:dyDescent="0.2">
      <c r="A16" s="8"/>
      <c r="B16" s="9" t="s">
        <v>17</v>
      </c>
      <c r="C16" s="10">
        <v>1882304.94</v>
      </c>
      <c r="D16" s="11">
        <v>79</v>
      </c>
      <c r="E16" s="10">
        <v>-62469.57</v>
      </c>
      <c r="F16" s="12">
        <v>-1</v>
      </c>
      <c r="G16" s="13">
        <f t="shared" si="1"/>
        <v>1819835.3699999999</v>
      </c>
      <c r="H16" s="14">
        <f t="shared" si="2"/>
        <v>78</v>
      </c>
    </row>
    <row r="17" spans="1:8" x14ac:dyDescent="0.2">
      <c r="A17" s="8"/>
      <c r="B17" s="9" t="s">
        <v>18</v>
      </c>
      <c r="C17" s="10">
        <v>1882304.94</v>
      </c>
      <c r="D17" s="11">
        <v>79</v>
      </c>
      <c r="E17" s="10">
        <v>-62469.55</v>
      </c>
      <c r="F17" s="12">
        <v>-1</v>
      </c>
      <c r="G17" s="13">
        <f t="shared" si="1"/>
        <v>1819835.39</v>
      </c>
      <c r="H17" s="14">
        <f t="shared" si="2"/>
        <v>78</v>
      </c>
    </row>
    <row r="18" spans="1:8" x14ac:dyDescent="0.2">
      <c r="A18" s="8"/>
      <c r="B18" s="9" t="s">
        <v>19</v>
      </c>
      <c r="C18" s="10">
        <v>1834651.66</v>
      </c>
      <c r="D18" s="11">
        <v>77</v>
      </c>
      <c r="E18" s="10">
        <v>0</v>
      </c>
      <c r="F18" s="12">
        <v>0</v>
      </c>
      <c r="G18" s="13">
        <f t="shared" si="1"/>
        <v>1834651.66</v>
      </c>
      <c r="H18" s="14">
        <f t="shared" si="2"/>
        <v>77</v>
      </c>
    </row>
    <row r="19" spans="1:8" x14ac:dyDescent="0.2">
      <c r="A19" s="17">
        <v>560220</v>
      </c>
      <c r="B19" s="32" t="s">
        <v>23</v>
      </c>
      <c r="C19" s="33"/>
      <c r="D19" s="33"/>
      <c r="E19" s="33"/>
      <c r="F19" s="33"/>
      <c r="G19" s="33"/>
      <c r="H19" s="34"/>
    </row>
    <row r="20" spans="1:8" x14ac:dyDescent="0.2">
      <c r="A20" s="18"/>
      <c r="B20" s="19" t="s">
        <v>22</v>
      </c>
      <c r="C20" s="20">
        <f t="shared" ref="C20:F20" si="3">SUM(C21:C25)</f>
        <v>0</v>
      </c>
      <c r="D20" s="21">
        <f t="shared" si="3"/>
        <v>0</v>
      </c>
      <c r="E20" s="20">
        <f t="shared" si="3"/>
        <v>1429600</v>
      </c>
      <c r="F20" s="21">
        <f t="shared" si="3"/>
        <v>60</v>
      </c>
      <c r="G20" s="20">
        <f>SUM(G21:G25)</f>
        <v>1429600</v>
      </c>
      <c r="H20" s="21">
        <f>SUM(H21:H25)</f>
        <v>60</v>
      </c>
    </row>
    <row r="21" spans="1:8" x14ac:dyDescent="0.2">
      <c r="A21" s="8"/>
      <c r="B21" s="9" t="s">
        <v>15</v>
      </c>
      <c r="C21" s="10"/>
      <c r="D21" s="11"/>
      <c r="E21" s="10">
        <v>285920</v>
      </c>
      <c r="F21" s="12">
        <v>12</v>
      </c>
      <c r="G21" s="13">
        <f t="shared" ref="G21:G25" si="4">E21+C21</f>
        <v>285920</v>
      </c>
      <c r="H21" s="14">
        <f t="shared" ref="H21:H25" si="5">F21+D21</f>
        <v>12</v>
      </c>
    </row>
    <row r="22" spans="1:8" x14ac:dyDescent="0.2">
      <c r="A22" s="8"/>
      <c r="B22" s="9" t="s">
        <v>16</v>
      </c>
      <c r="C22" s="10"/>
      <c r="D22" s="11"/>
      <c r="E22" s="10">
        <v>285920</v>
      </c>
      <c r="F22" s="12">
        <v>12</v>
      </c>
      <c r="G22" s="13">
        <f t="shared" si="4"/>
        <v>285920</v>
      </c>
      <c r="H22" s="14">
        <f t="shared" si="5"/>
        <v>12</v>
      </c>
    </row>
    <row r="23" spans="1:8" x14ac:dyDescent="0.2">
      <c r="A23" s="8"/>
      <c r="B23" s="9" t="s">
        <v>17</v>
      </c>
      <c r="C23" s="10"/>
      <c r="D23" s="11"/>
      <c r="E23" s="10">
        <v>285920</v>
      </c>
      <c r="F23" s="12">
        <v>12</v>
      </c>
      <c r="G23" s="13">
        <f t="shared" si="4"/>
        <v>285920</v>
      </c>
      <c r="H23" s="14">
        <f t="shared" si="5"/>
        <v>12</v>
      </c>
    </row>
    <row r="24" spans="1:8" x14ac:dyDescent="0.2">
      <c r="A24" s="8"/>
      <c r="B24" s="9" t="s">
        <v>18</v>
      </c>
      <c r="C24" s="10"/>
      <c r="D24" s="11"/>
      <c r="E24" s="10">
        <v>285920</v>
      </c>
      <c r="F24" s="12">
        <v>12</v>
      </c>
      <c r="G24" s="13">
        <f t="shared" si="4"/>
        <v>285920</v>
      </c>
      <c r="H24" s="14">
        <f t="shared" si="5"/>
        <v>12</v>
      </c>
    </row>
    <row r="25" spans="1:8" x14ac:dyDescent="0.2">
      <c r="A25" s="8"/>
      <c r="B25" s="9" t="s">
        <v>19</v>
      </c>
      <c r="C25" s="10"/>
      <c r="D25" s="11"/>
      <c r="E25" s="10">
        <v>285920</v>
      </c>
      <c r="F25" s="12">
        <v>12</v>
      </c>
      <c r="G25" s="13">
        <f t="shared" si="4"/>
        <v>285920</v>
      </c>
      <c r="H25" s="14">
        <f t="shared" si="5"/>
        <v>12</v>
      </c>
    </row>
    <row r="26" spans="1:8" ht="12.75" customHeight="1" x14ac:dyDescent="0.2">
      <c r="A26" s="18"/>
      <c r="B26" s="19" t="s">
        <v>24</v>
      </c>
      <c r="C26" s="20">
        <f>C20+C6</f>
        <v>22540006</v>
      </c>
      <c r="D26" s="21">
        <f t="shared" ref="D26:H26" si="6">D20+D6</f>
        <v>946</v>
      </c>
      <c r="E26" s="20">
        <f t="shared" si="6"/>
        <v>0</v>
      </c>
      <c r="F26" s="21">
        <f t="shared" si="6"/>
        <v>0</v>
      </c>
      <c r="G26" s="20">
        <f t="shared" si="6"/>
        <v>22540005.999999996</v>
      </c>
      <c r="H26" s="21">
        <f t="shared" si="6"/>
        <v>946</v>
      </c>
    </row>
  </sheetData>
  <mergeCells count="9">
    <mergeCell ref="B5:H5"/>
    <mergeCell ref="B19:H1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130" zoomScaleNormal="100" zoomScaleSheetLayoutView="130" workbookViewId="0">
      <selection activeCell="C18" sqref="C18"/>
    </sheetView>
  </sheetViews>
  <sheetFormatPr defaultColWidth="10.5" defaultRowHeight="11.25" x14ac:dyDescent="0.2"/>
  <cols>
    <col min="1" max="1" width="10.5" style="15" customWidth="1"/>
    <col min="2" max="2" width="24.1640625" style="15" customWidth="1"/>
    <col min="3" max="3" width="15.6640625" style="15" customWidth="1"/>
    <col min="4" max="4" width="7.83203125" style="15" customWidth="1"/>
    <col min="5" max="5" width="15.33203125" style="16" customWidth="1"/>
    <col min="6" max="6" width="7.83203125" style="15" customWidth="1"/>
    <col min="7" max="7" width="15.83203125" style="16" customWidth="1"/>
    <col min="8" max="8" width="7.83203125" style="15" customWidth="1"/>
    <col min="9" max="16384" width="10.5" style="7"/>
  </cols>
  <sheetData>
    <row r="1" spans="1:8" s="2" customFormat="1" ht="39.75" customHeight="1" x14ac:dyDescent="0.2">
      <c r="A1" s="1"/>
      <c r="E1" s="3"/>
      <c r="F1" s="35" t="s">
        <v>30</v>
      </c>
      <c r="G1" s="35"/>
      <c r="H1" s="35"/>
    </row>
    <row r="2" spans="1:8" s="4" customFormat="1" ht="36" customHeight="1" x14ac:dyDescent="0.2">
      <c r="A2" s="36" t="s">
        <v>25</v>
      </c>
      <c r="B2" s="36"/>
      <c r="C2" s="36"/>
      <c r="D2" s="36"/>
      <c r="E2" s="36"/>
      <c r="F2" s="36"/>
      <c r="G2" s="36"/>
      <c r="H2" s="36"/>
    </row>
    <row r="3" spans="1:8" s="5" customFormat="1" ht="26.25" customHeight="1" x14ac:dyDescent="0.2">
      <c r="A3" s="37" t="s">
        <v>0</v>
      </c>
      <c r="B3" s="38" t="s">
        <v>20</v>
      </c>
      <c r="C3" s="39" t="s">
        <v>8</v>
      </c>
      <c r="D3" s="39"/>
      <c r="E3" s="40" t="s">
        <v>9</v>
      </c>
      <c r="F3" s="40"/>
      <c r="G3" s="39" t="s">
        <v>10</v>
      </c>
      <c r="H3" s="39"/>
    </row>
    <row r="4" spans="1:8" s="5" customFormat="1" ht="14.25" customHeight="1" x14ac:dyDescent="0.2">
      <c r="A4" s="37"/>
      <c r="B4" s="38"/>
      <c r="C4" s="6" t="s">
        <v>11</v>
      </c>
      <c r="D4" s="6" t="s">
        <v>12</v>
      </c>
      <c r="E4" s="6" t="s">
        <v>11</v>
      </c>
      <c r="F4" s="6" t="s">
        <v>12</v>
      </c>
      <c r="G4" s="6" t="s">
        <v>11</v>
      </c>
      <c r="H4" s="6" t="s">
        <v>12</v>
      </c>
    </row>
    <row r="5" spans="1:8" ht="12.75" customHeight="1" x14ac:dyDescent="0.2">
      <c r="A5" s="17">
        <v>560333</v>
      </c>
      <c r="B5" s="29" t="s">
        <v>26</v>
      </c>
      <c r="C5" s="30"/>
      <c r="D5" s="30"/>
      <c r="E5" s="30"/>
      <c r="F5" s="30"/>
      <c r="G5" s="30"/>
      <c r="H5" s="31"/>
    </row>
    <row r="6" spans="1:8" x14ac:dyDescent="0.2">
      <c r="A6" s="18"/>
      <c r="B6" s="26" t="s">
        <v>27</v>
      </c>
      <c r="C6" s="20">
        <f t="shared" ref="C6:H6" si="0">SUM(C7:C10)</f>
        <v>0</v>
      </c>
      <c r="D6" s="21">
        <f t="shared" si="0"/>
        <v>0</v>
      </c>
      <c r="E6" s="20">
        <f t="shared" si="0"/>
        <v>5015973.3500000006</v>
      </c>
      <c r="F6" s="21">
        <f t="shared" si="0"/>
        <v>64</v>
      </c>
      <c r="G6" s="20">
        <f t="shared" si="0"/>
        <v>5015973.3500000006</v>
      </c>
      <c r="H6" s="21">
        <f t="shared" si="0"/>
        <v>64</v>
      </c>
    </row>
    <row r="7" spans="1:8" x14ac:dyDescent="0.2">
      <c r="A7" s="8"/>
      <c r="B7" s="9" t="s">
        <v>16</v>
      </c>
      <c r="C7" s="10"/>
      <c r="D7" s="11"/>
      <c r="E7" s="10">
        <v>1253993.3400000001</v>
      </c>
      <c r="F7" s="12">
        <v>16</v>
      </c>
      <c r="G7" s="13">
        <f t="shared" ref="G7:H10" si="1">E7+C7</f>
        <v>1253993.3400000001</v>
      </c>
      <c r="H7" s="14">
        <f t="shared" si="1"/>
        <v>16</v>
      </c>
    </row>
    <row r="8" spans="1:8" x14ac:dyDescent="0.2">
      <c r="A8" s="8"/>
      <c r="B8" s="9" t="s">
        <v>17</v>
      </c>
      <c r="C8" s="10"/>
      <c r="D8" s="11"/>
      <c r="E8" s="10">
        <v>1253993.3400000001</v>
      </c>
      <c r="F8" s="12">
        <v>16</v>
      </c>
      <c r="G8" s="13">
        <f t="shared" si="1"/>
        <v>1253993.3400000001</v>
      </c>
      <c r="H8" s="14">
        <f t="shared" si="1"/>
        <v>16</v>
      </c>
    </row>
    <row r="9" spans="1:8" x14ac:dyDescent="0.2">
      <c r="A9" s="8"/>
      <c r="B9" s="9" t="s">
        <v>18</v>
      </c>
      <c r="C9" s="10"/>
      <c r="D9" s="11"/>
      <c r="E9" s="10">
        <v>1253993.3400000001</v>
      </c>
      <c r="F9" s="12">
        <v>16</v>
      </c>
      <c r="G9" s="13">
        <f t="shared" si="1"/>
        <v>1253993.3400000001</v>
      </c>
      <c r="H9" s="14">
        <f t="shared" si="1"/>
        <v>16</v>
      </c>
    </row>
    <row r="10" spans="1:8" x14ac:dyDescent="0.2">
      <c r="A10" s="8"/>
      <c r="B10" s="9" t="s">
        <v>19</v>
      </c>
      <c r="C10" s="10"/>
      <c r="D10" s="11"/>
      <c r="E10" s="10">
        <v>1253993.33</v>
      </c>
      <c r="F10" s="12">
        <v>16</v>
      </c>
      <c r="G10" s="13">
        <f t="shared" si="1"/>
        <v>1253993.33</v>
      </c>
      <c r="H10" s="14">
        <f t="shared" si="1"/>
        <v>16</v>
      </c>
    </row>
    <row r="11" spans="1:8" x14ac:dyDescent="0.2">
      <c r="A11" s="17" t="s">
        <v>28</v>
      </c>
      <c r="B11" s="28" t="s">
        <v>29</v>
      </c>
      <c r="C11" s="24">
        <v>199368124.53999999</v>
      </c>
      <c r="D11" s="25">
        <v>98710</v>
      </c>
      <c r="E11" s="24">
        <f>-E6</f>
        <v>-5015973.3500000006</v>
      </c>
      <c r="F11" s="25">
        <f>-F6</f>
        <v>-64</v>
      </c>
      <c r="G11" s="20">
        <f>C11+E11</f>
        <v>194352151.19</v>
      </c>
      <c r="H11" s="21">
        <f>D11+F11</f>
        <v>98646</v>
      </c>
    </row>
    <row r="12" spans="1:8" ht="12.75" customHeight="1" x14ac:dyDescent="0.2">
      <c r="A12" s="18"/>
      <c r="B12" s="27" t="s">
        <v>24</v>
      </c>
      <c r="C12" s="22">
        <f>C6+C11</f>
        <v>199368124.53999999</v>
      </c>
      <c r="D12" s="23">
        <f t="shared" ref="D12:H12" si="2">D6+D11</f>
        <v>98710</v>
      </c>
      <c r="E12" s="22">
        <f t="shared" si="2"/>
        <v>0</v>
      </c>
      <c r="F12" s="23">
        <f t="shared" si="2"/>
        <v>0</v>
      </c>
      <c r="G12" s="22">
        <f t="shared" si="2"/>
        <v>199368124.53999999</v>
      </c>
      <c r="H12" s="23">
        <f t="shared" si="2"/>
        <v>98710</v>
      </c>
    </row>
  </sheetData>
  <mergeCells count="8">
    <mergeCell ref="B5:H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2СМП конс,эвак</vt:lpstr>
      <vt:lpstr>прил 1АПП ЗПТ</vt:lpstr>
      <vt:lpstr>'прил 1АПП ЗПТ'!Область_печати</vt:lpstr>
      <vt:lpstr>'прил 2СМП конс,эвак'!Область_печати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Мария О. Мананникова</cp:lastModifiedBy>
  <cp:lastPrinted>2024-08-27T04:10:18Z</cp:lastPrinted>
  <dcterms:modified xsi:type="dcterms:W3CDTF">2024-08-30T11:45:13Z</dcterms:modified>
</cp:coreProperties>
</file>